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14940" windowHeight="9225"/>
  </bookViews>
  <sheets>
    <sheet name="SO 02-12-01" sheetId="3" r:id="rId1"/>
  </sheets>
  <calcPr calcId="125725"/>
  <webPublishing codePage="0"/>
</workbook>
</file>

<file path=xl/calcChain.xml><?xml version="1.0" encoding="utf-8"?>
<calcChain xmlns="http://schemas.openxmlformats.org/spreadsheetml/2006/main">
  <c r="I118" i="3"/>
  <c r="O118" s="1"/>
  <c r="I114"/>
  <c r="O114" s="1"/>
  <c r="I110"/>
  <c r="O110" s="1"/>
  <c r="I106"/>
  <c r="O106" s="1"/>
  <c r="I102"/>
  <c r="O102" s="1"/>
  <c r="I98"/>
  <c r="O98" s="1"/>
  <c r="I94"/>
  <c r="O94" s="1"/>
  <c r="I90"/>
  <c r="O90" s="1"/>
  <c r="Q89"/>
  <c r="I89" s="1"/>
  <c r="I85"/>
  <c r="O85" s="1"/>
  <c r="I81"/>
  <c r="O81" s="1"/>
  <c r="I77"/>
  <c r="O77" s="1"/>
  <c r="I73"/>
  <c r="O73" s="1"/>
  <c r="R72" s="1"/>
  <c r="O72" s="1"/>
  <c r="Q72"/>
  <c r="I72" s="1"/>
  <c r="I68"/>
  <c r="Q63" s="1"/>
  <c r="I63" s="1"/>
  <c r="I64"/>
  <c r="O64" s="1"/>
  <c r="I59"/>
  <c r="Q58" s="1"/>
  <c r="I58" s="1"/>
  <c r="I54"/>
  <c r="O54" s="1"/>
  <c r="I50"/>
  <c r="O50" s="1"/>
  <c r="I46"/>
  <c r="O46" s="1"/>
  <c r="I41"/>
  <c r="O41" s="1"/>
  <c r="I37"/>
  <c r="O37" s="1"/>
  <c r="Q36"/>
  <c r="I36" s="1"/>
  <c r="I32"/>
  <c r="Q31" s="1"/>
  <c r="I31" s="1"/>
  <c r="I27"/>
  <c r="O27" s="1"/>
  <c r="R26" s="1"/>
  <c r="O26" s="1"/>
  <c r="Q26"/>
  <c r="I26" s="1"/>
  <c r="I22"/>
  <c r="O22" s="1"/>
  <c r="I18"/>
  <c r="O18" s="1"/>
  <c r="I14"/>
  <c r="O14" s="1"/>
  <c r="R13" s="1"/>
  <c r="O13" s="1"/>
  <c r="I9"/>
  <c r="O9" s="1"/>
  <c r="R8" s="1"/>
  <c r="O8" s="1"/>
  <c r="Q8"/>
  <c r="I8" s="1"/>
  <c r="R36" l="1"/>
  <c r="O36" s="1"/>
  <c r="R45"/>
  <c r="O45" s="1"/>
  <c r="R89"/>
  <c r="O89" s="1"/>
  <c r="Q13"/>
  <c r="I13" s="1"/>
  <c r="I3" s="1"/>
  <c r="O32"/>
  <c r="R31" s="1"/>
  <c r="O31" s="1"/>
  <c r="O2" s="1"/>
  <c r="O59"/>
  <c r="R58" s="1"/>
  <c r="O58" s="1"/>
  <c r="O68"/>
  <c r="R63" s="1"/>
  <c r="O63" s="1"/>
  <c r="Q45"/>
  <c r="I45" s="1"/>
</calcChain>
</file>

<file path=xl/sharedStrings.xml><?xml version="1.0" encoding="utf-8"?>
<sst xmlns="http://schemas.openxmlformats.org/spreadsheetml/2006/main" count="407" uniqueCount="172">
  <si>
    <t>ASPE10</t>
  </si>
  <si>
    <t>S</t>
  </si>
  <si>
    <t>Firma: MCO 236 - 239</t>
  </si>
  <si>
    <t>Soupis prací objektu</t>
  </si>
  <si>
    <t xml:space="preserve">Stavba: </t>
  </si>
  <si>
    <t>19-051-236-SR</t>
  </si>
  <si>
    <t>Zřízení a rekonstrukce EOV v ŽST Červenka a Zábřeh na Moravě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</si>
  <si>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</si>
  <si>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</si>
  <si>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</si>
  <si>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</si>
  <si>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</si>
  <si>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</si>
  <si>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</si>
  <si>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</si>
  <si>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</si>
  <si>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</si>
  <si>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</si>
  <si>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</si>
  <si>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</si>
  <si>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</si>
  <si>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</si>
  <si>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</si>
  <si>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</si>
  <si>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</si>
  <si>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</si>
  <si>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</si>
  <si>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</si>
  <si>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</si>
  <si>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</si>
  <si>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</si>
  <si>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</si>
  <si>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130</t>
  </si>
  <si>
    <t>Hloubení</t>
  </si>
  <si>
    <t>P</t>
  </si>
  <si>
    <t/>
  </si>
  <si>
    <t>M3</t>
  </si>
  <si>
    <t>PP</t>
  </si>
  <si>
    <t>VV</t>
  </si>
  <si>
    <t>TS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</si>
  <si>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</si>
  <si>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132738</t>
  </si>
  <si>
    <t>HLOUBENÍ RÝH ŠÍŘ DO 2M PAŽ I NEPAŽ TŘ. I, ODVOZ DO 20KM</t>
  </si>
  <si>
    <t>14</t>
  </si>
  <si>
    <t>Poplatky odpad</t>
  </si>
  <si>
    <t>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</si>
  <si>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</si>
  <si>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</si>
  <si>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</si>
  <si>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15240</t>
  </si>
  <si>
    <t>POPLATKY ZA LIKVIDACŮ ODPADŮ NEKONTAMINOVANÝCH - 20 03 99 ODPAD PODOBNÝ KOMUNÁLNÍMU ODPADU</t>
  </si>
  <si>
    <t>předpokládané množství</t>
  </si>
  <si>
    <t>15420</t>
  </si>
  <si>
    <t>POPLATKY ZA LIKVIDACŮ ODPADŮ NEKONTAMINOVANÝCH - 17 06 04 ZBYTKY IZOLAČNÍCH MATERIÁLŮ</t>
  </si>
  <si>
    <t>7</t>
  </si>
  <si>
    <t>M</t>
  </si>
  <si>
    <t>170</t>
  </si>
  <si>
    <t>Násypy a přísypy</t>
  </si>
  <si>
    <t>8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</si>
  <si>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</si>
  <si>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</si>
  <si>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</si>
  <si>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29</t>
  </si>
  <si>
    <t>Zaměření, revize a kontroly</t>
  </si>
  <si>
    <t>02911_R</t>
  </si>
  <si>
    <t>OSTATNÍ POŽADAVKY - GEODETICKÉ ZAMĚŘENÍ</t>
  </si>
  <si>
    <t>HM</t>
  </si>
  <si>
    <t>zahrnuje veškeré náklady spojené s objednatelem požadovanými pracemi</t>
  </si>
  <si>
    <t>701</t>
  </si>
  <si>
    <t>Zemní práce - elektro</t>
  </si>
  <si>
    <t>701001</t>
  </si>
  <si>
    <t>OZNAČOVACÍ ŠTÍTEK KABELOVÉHO VEDENÍ, SPOJKY NEBO KABELOVÉ SKŘÍNĚ (VČETNĚ OBJÍMKY)</t>
  </si>
  <si>
    <t>KUS</t>
  </si>
  <si>
    <t>1. Položka obsahuje: – pomocné mechanismy2. Položka neobsahuje: X3. Způsob měření:Měří se plocha v metrech čtverečných.</t>
  </si>
  <si>
    <t>11</t>
  </si>
  <si>
    <t>701005</t>
  </si>
  <si>
    <t>VYHLEDÁVACÍ MARKER ZEMNÍ S MOŽNOSTÍ ZÁPISU</t>
  </si>
  <si>
    <t>1. Položka obsahuje: – úprava dna výkopu – položení betonového žlabu / chráničky včetně zakrytí – pomocné mechanismy2. Položka neobsahuje: X3. Způsob měření:Udává se počet kusů kompletní konstrukce nebo práce.</t>
  </si>
  <si>
    <t>702</t>
  </si>
  <si>
    <t>Uložení kabelů - elektro</t>
  </si>
  <si>
    <t>12</t>
  </si>
  <si>
    <t>702111</t>
  </si>
  <si>
    <t>KABELOVÝ ŽLAB ZEMNÍ VČETNĚ KRYTU SVĚTLÉ ŠÍŘKY DO 120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</si>
  <si>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</si>
  <si>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13</t>
  </si>
  <si>
    <t>viz. příloha 2 / výpočet 20</t>
  </si>
  <si>
    <t>15</t>
  </si>
  <si>
    <t>702902</t>
  </si>
  <si>
    <t>ZASYPÁNÍ KABELOVÉHO ŽLABU VRSTVOU Z PŘESÁTÉHO PÍSKU SVĚTLÉ ŠÍŘKY PŘES 120 DO 250 MM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</si>
  <si>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</si>
  <si>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703</t>
  </si>
  <si>
    <t>Kabelové rošty a lávky - elektro</t>
  </si>
  <si>
    <t>16</t>
  </si>
  <si>
    <t>17</t>
  </si>
  <si>
    <t>709</t>
  </si>
  <si>
    <t>Zajištění kabelu a ucpávky - elektro</t>
  </si>
  <si>
    <t>18</t>
  </si>
  <si>
    <t>709210</t>
  </si>
  <si>
    <t>KŘIŽOVATKA KABELOVÝCH VEDENÍ SE STÁVAJÍCÍ INŽENÝRSKOU SÍTÍ (KABELEM, POTRUBÍM APOD.)</t>
  </si>
  <si>
    <t>19</t>
  </si>
  <si>
    <t>709400</t>
  </si>
  <si>
    <t>ZATAŽENÍ LANKA DO CHRÁNIČKY NEBO ŽLABU</t>
  </si>
  <si>
    <t>20</t>
  </si>
  <si>
    <t>21</t>
  </si>
  <si>
    <t>22</t>
  </si>
  <si>
    <t>23</t>
  </si>
  <si>
    <t>742</t>
  </si>
  <si>
    <t>Silnoproudé rozvody - elektro</t>
  </si>
  <si>
    <t>24</t>
  </si>
  <si>
    <t>1. Položka obsahuje: – dodávku, manipulace a uložení kabelu (do země, chráničky, kanálu, na rošty, na TV a pod.)2. Položka neobsahuje: – příchytky, spojky, koncovky, chráničky apod.3. Způsob měření:Měří se metr délkový.</t>
  </si>
  <si>
    <t>25</t>
  </si>
  <si>
    <t>26</t>
  </si>
  <si>
    <t>1. Položka obsahuje: – všechny práce spojené s úpravou kabelů pro montáž včetně veškerého příslušentsví2. Položka neobsahuje: X3. Způsob měření:Udává se počet kusů kompletní konstrukce nebo práce.</t>
  </si>
  <si>
    <t>742P14</t>
  </si>
  <si>
    <t>ZATAŽENÍ KABELU DO CHRÁNIČKY - KABEL PŘES 4 KG/M</t>
  </si>
  <si>
    <t>1. Položka obsahuje: – montáž kabelu o váze nad 4 kg/m do chráničky/ kolektoru2. Položka neobsahuje: X3. Způsob měření:Měří se metr délkový.</t>
  </si>
  <si>
    <t>viz. příloha 1 / výpočet 1</t>
  </si>
  <si>
    <t>HOD</t>
  </si>
  <si>
    <t>747</t>
  </si>
  <si>
    <t>Zkoušky, revize a HZS - elektro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</si>
  <si>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</si>
  <si>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</si>
  <si>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</si>
  <si>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</si>
  <si>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</si>
  <si>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</si>
  <si>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</si>
  <si>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</si>
  <si>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</si>
  <si>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</si>
  <si>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</si>
  <si>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</si>
  <si>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</si>
  <si>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</si>
  <si>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</si>
  <si>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</si>
  <si>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</si>
  <si>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</si>
  <si>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</si>
  <si>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</si>
  <si>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</si>
  <si>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</si>
  <si>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747212</t>
  </si>
  <si>
    <t>CELKOVÁ PROHLÍDKA, ZKOUŠENÍ, MĚŘENÍ A VYHOTOVENÍ VÝCHOZÍ REVIZNÍ ZPRÁVY, PRO OBJEM IN PŘES 100 DO 500 TIS. KČ</t>
  </si>
  <si>
    <t>SO 02-12-01</t>
  </si>
  <si>
    <t>Žst. Zábřeh na Moravě, přípojka VN 22kV, část SŽDC</t>
  </si>
  <si>
    <t>viz. příloha 2 / výpočet 40*0,5*1,3</t>
  </si>
  <si>
    <t>viz. příloha 2 / výpočet 20x0,9x0,3x2,2</t>
  </si>
  <si>
    <t>viz. příloha 2 / výpočet 40x0,75*1</t>
  </si>
  <si>
    <t>viz. příloha 2 / výpočet 20/100</t>
  </si>
  <si>
    <t>viz. příloha 5 / výpočet 3x2</t>
  </si>
  <si>
    <t>viz. příloha 2 / výpočet 3x2</t>
  </si>
  <si>
    <t>viz. příloha 2, 6 / výpočet 3x20</t>
  </si>
  <si>
    <t>702313</t>
  </si>
  <si>
    <t>ZAKRYTÍ KABELŮ VÝSTRAŽNOU FÓLIÍ ŠÍŘKY PŘES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</si>
  <si>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</si>
  <si>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703442</t>
  </si>
  <si>
    <t>ELEKTROINSTALAČNÍ TRUBKA OCELOVÁ VČETNĚ UPEVNĚNÍ A PŘÍSLUŠENSTVÍ DN PRŮMĚRU PŘES 25 DO 40 MM</t>
  </si>
  <si>
    <t>viz. příloha 1 / výpočet 3x5</t>
  </si>
  <si>
    <t>1. Položka obsahuje: – přípravu podkladu pro osazení2. Položka neobsahuje: X3. Způsob měření:Měří se metr délkový.</t>
  </si>
  <si>
    <t>viz. příloha 2 / výpočet 10</t>
  </si>
  <si>
    <t>7.42E+43</t>
  </si>
  <si>
    <t>IZOLOVANÝ ADAPTÉR PRO PŘIPOJENÍ DO IZOLOVANÉHO ROZVADĚČE, K TRANSFORMÁTORU DO 35 KV, SADA TŘÍ ŽIL, PARALELNÍ TANDEM S OMEZOVAČEM PŘEPĚTÍ DO 70 MM2</t>
  </si>
  <si>
    <t>viz. příloha 1 / výpočet 3</t>
  </si>
  <si>
    <t>742571_R</t>
  </si>
  <si>
    <t>KABEL VN - JEDNOŽÍLOVÝ, 22-AXEKVC(V)E(Y) DO 70 MM2</t>
  </si>
  <si>
    <t>viz. příloha 5 / výpočet 120</t>
  </si>
  <si>
    <t>742C21_R</t>
  </si>
  <si>
    <t>KABELOVÁ KONCOVKA VN VENKOVNÍ JEDNOŽÍLOVÁ PRO KABELY PŘES 6 KV DO 70 MM2</t>
  </si>
  <si>
    <t>viz. příloha 3 / výpočet 6</t>
  </si>
  <si>
    <t>1. Položka obsahuje: – dodávku koncovky, všechny práce spojené s úpravou kabelů pro montáž včetně veškerého příslušentsví2. Položka neobsahuje: X3. Způsob měření:Udává se počet kusů kompletní konstrukce nebo práce.</t>
  </si>
  <si>
    <t>viz. příloha 1 / výpočet 6x5</t>
  </si>
</sst>
</file>

<file path=xl/styles.xml><?xml version="1.0" encoding="utf-8"?>
<styleSheet xmlns="http://schemas.openxmlformats.org/spreadsheetml/2006/main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0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>
      <c r="B2" s="6"/>
      <c r="C2" s="6"/>
      <c r="D2" s="6"/>
      <c r="E2" s="7" t="s">
        <v>3</v>
      </c>
      <c r="F2" s="6"/>
      <c r="G2" s="6"/>
      <c r="H2" s="10"/>
      <c r="I2" s="10"/>
      <c r="O2">
        <f>0+O8+O13+O26+O31+O36+O45+O58+O63+O72+O89</f>
        <v>0</v>
      </c>
      <c r="P2" t="s">
        <v>12</v>
      </c>
    </row>
    <row r="3" spans="1:18" ht="15" customHeight="1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144</v>
      </c>
      <c r="I3" s="32">
        <f>0+I8+I13+I26+I31+I36+I45+I58+I63+I72+I89</f>
        <v>0</v>
      </c>
      <c r="O3" t="s">
        <v>9</v>
      </c>
      <c r="P3" t="s">
        <v>13</v>
      </c>
    </row>
    <row r="4" spans="1:18" ht="15" customHeight="1">
      <c r="A4" t="s">
        <v>7</v>
      </c>
      <c r="B4" s="14" t="s">
        <v>8</v>
      </c>
      <c r="C4" s="3" t="s">
        <v>144</v>
      </c>
      <c r="D4" s="2"/>
      <c r="E4" s="15" t="s">
        <v>145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>
      <c r="A5" s="1" t="s">
        <v>14</v>
      </c>
      <c r="B5" s="1" t="s">
        <v>16</v>
      </c>
      <c r="C5" s="1" t="s">
        <v>18</v>
      </c>
      <c r="D5" s="1" t="s">
        <v>19</v>
      </c>
      <c r="E5" s="1" t="s">
        <v>20</v>
      </c>
      <c r="F5" s="1" t="s">
        <v>22</v>
      </c>
      <c r="G5" s="1" t="s">
        <v>24</v>
      </c>
      <c r="H5" s="1" t="s">
        <v>26</v>
      </c>
      <c r="I5" s="1"/>
      <c r="O5" t="s">
        <v>11</v>
      </c>
      <c r="P5" t="s">
        <v>13</v>
      </c>
    </row>
    <row r="6" spans="1:18" ht="12.75" customHeight="1">
      <c r="A6" s="1"/>
      <c r="B6" s="1"/>
      <c r="C6" s="1"/>
      <c r="D6" s="1"/>
      <c r="E6" s="1"/>
      <c r="F6" s="1"/>
      <c r="G6" s="1"/>
      <c r="H6" s="13" t="s">
        <v>27</v>
      </c>
      <c r="I6" s="13" t="s">
        <v>29</v>
      </c>
    </row>
    <row r="7" spans="1:18" ht="12.75" customHeight="1">
      <c r="A7" s="13" t="s">
        <v>15</v>
      </c>
      <c r="B7" s="13" t="s">
        <v>17</v>
      </c>
      <c r="C7" s="13" t="s">
        <v>13</v>
      </c>
      <c r="D7" s="13" t="s">
        <v>12</v>
      </c>
      <c r="E7" s="13" t="s">
        <v>21</v>
      </c>
      <c r="F7" s="13" t="s">
        <v>23</v>
      </c>
      <c r="G7" s="13" t="s">
        <v>25</v>
      </c>
      <c r="H7" s="13" t="s">
        <v>28</v>
      </c>
      <c r="I7" s="13" t="s">
        <v>30</v>
      </c>
    </row>
    <row r="8" spans="1:18" ht="12.75" customHeight="1">
      <c r="A8" s="16" t="s">
        <v>31</v>
      </c>
      <c r="B8" s="16"/>
      <c r="C8" s="18" t="s">
        <v>32</v>
      </c>
      <c r="D8" s="16"/>
      <c r="E8" s="19" t="s">
        <v>33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>
      <c r="A9" s="17" t="s">
        <v>34</v>
      </c>
      <c r="B9" s="21" t="s">
        <v>23</v>
      </c>
      <c r="C9" s="21" t="s">
        <v>41</v>
      </c>
      <c r="D9" s="17" t="s">
        <v>35</v>
      </c>
      <c r="E9" s="22" t="s">
        <v>42</v>
      </c>
      <c r="F9" s="23" t="s">
        <v>36</v>
      </c>
      <c r="G9" s="24">
        <v>25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>
      <c r="A10" s="26" t="s">
        <v>37</v>
      </c>
      <c r="E10" s="27" t="s">
        <v>35</v>
      </c>
    </row>
    <row r="11" spans="1:18">
      <c r="A11" s="28" t="s">
        <v>38</v>
      </c>
      <c r="E11" s="29" t="s">
        <v>146</v>
      </c>
    </row>
    <row r="12" spans="1:18" ht="191.25">
      <c r="A12" t="s">
        <v>39</v>
      </c>
      <c r="E12" s="27" t="s">
        <v>40</v>
      </c>
    </row>
    <row r="13" spans="1:18" ht="12.75" customHeight="1">
      <c r="A13" s="10" t="s">
        <v>31</v>
      </c>
      <c r="B13" s="10"/>
      <c r="C13" s="30" t="s">
        <v>43</v>
      </c>
      <c r="D13" s="10"/>
      <c r="E13" s="19" t="s">
        <v>44</v>
      </c>
      <c r="F13" s="10"/>
      <c r="G13" s="10"/>
      <c r="H13" s="10"/>
      <c r="I13" s="31">
        <f>0+Q13</f>
        <v>0</v>
      </c>
      <c r="O13">
        <f>0+R13</f>
        <v>0</v>
      </c>
      <c r="Q13">
        <f>0+I14+I18+I22</f>
        <v>0</v>
      </c>
      <c r="R13">
        <f>0+O14+O18+O22</f>
        <v>0</v>
      </c>
    </row>
    <row r="14" spans="1:18" ht="25.5">
      <c r="A14" s="17" t="s">
        <v>34</v>
      </c>
      <c r="B14" s="21" t="s">
        <v>17</v>
      </c>
      <c r="C14" s="21" t="s">
        <v>45</v>
      </c>
      <c r="D14" s="17" t="s">
        <v>35</v>
      </c>
      <c r="E14" s="22" t="s">
        <v>46</v>
      </c>
      <c r="F14" s="23" t="s">
        <v>47</v>
      </c>
      <c r="G14" s="24">
        <v>12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13</v>
      </c>
    </row>
    <row r="15" spans="1:18">
      <c r="A15" s="26" t="s">
        <v>37</v>
      </c>
      <c r="E15" s="27" t="s">
        <v>35</v>
      </c>
    </row>
    <row r="16" spans="1:18">
      <c r="A16" s="28" t="s">
        <v>38</v>
      </c>
      <c r="E16" s="29" t="s">
        <v>147</v>
      </c>
    </row>
    <row r="17" spans="1:18" ht="89.25">
      <c r="A17" t="s">
        <v>39</v>
      </c>
      <c r="E17" s="27" t="s">
        <v>48</v>
      </c>
    </row>
    <row r="18" spans="1:18" ht="25.5">
      <c r="A18" s="17" t="s">
        <v>34</v>
      </c>
      <c r="B18" s="21" t="s">
        <v>13</v>
      </c>
      <c r="C18" s="21" t="s">
        <v>49</v>
      </c>
      <c r="D18" s="17" t="s">
        <v>35</v>
      </c>
      <c r="E18" s="22" t="s">
        <v>50</v>
      </c>
      <c r="F18" s="23" t="s">
        <v>47</v>
      </c>
      <c r="G18" s="24">
        <v>0.5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13</v>
      </c>
    </row>
    <row r="19" spans="1:18">
      <c r="A19" s="26" t="s">
        <v>37</v>
      </c>
      <c r="E19" s="27" t="s">
        <v>35</v>
      </c>
    </row>
    <row r="20" spans="1:18">
      <c r="A20" s="28" t="s">
        <v>38</v>
      </c>
      <c r="E20" s="29" t="s">
        <v>51</v>
      </c>
    </row>
    <row r="21" spans="1:18" ht="89.25">
      <c r="A21" t="s">
        <v>39</v>
      </c>
      <c r="E21" s="27" t="s">
        <v>48</v>
      </c>
    </row>
    <row r="22" spans="1:18" ht="25.5">
      <c r="A22" s="17" t="s">
        <v>34</v>
      </c>
      <c r="B22" s="21" t="s">
        <v>12</v>
      </c>
      <c r="C22" s="21" t="s">
        <v>52</v>
      </c>
      <c r="D22" s="17" t="s">
        <v>35</v>
      </c>
      <c r="E22" s="22" t="s">
        <v>53</v>
      </c>
      <c r="F22" s="23" t="s">
        <v>47</v>
      </c>
      <c r="G22" s="24">
        <v>0.5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13</v>
      </c>
    </row>
    <row r="23" spans="1:18">
      <c r="A23" s="26" t="s">
        <v>37</v>
      </c>
      <c r="E23" s="27" t="s">
        <v>35</v>
      </c>
    </row>
    <row r="24" spans="1:18">
      <c r="A24" s="28" t="s">
        <v>38</v>
      </c>
      <c r="E24" s="29" t="s">
        <v>51</v>
      </c>
    </row>
    <row r="25" spans="1:18" ht="89.25">
      <c r="A25" t="s">
        <v>39</v>
      </c>
      <c r="E25" s="27" t="s">
        <v>48</v>
      </c>
    </row>
    <row r="26" spans="1:18" ht="12.75" customHeight="1">
      <c r="A26" s="10" t="s">
        <v>31</v>
      </c>
      <c r="B26" s="10"/>
      <c r="C26" s="30" t="s">
        <v>56</v>
      </c>
      <c r="D26" s="10"/>
      <c r="E26" s="19" t="s">
        <v>57</v>
      </c>
      <c r="F26" s="10"/>
      <c r="G26" s="10"/>
      <c r="H26" s="10"/>
      <c r="I26" s="31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>
      <c r="A27" s="17" t="s">
        <v>34</v>
      </c>
      <c r="B27" s="21" t="s">
        <v>25</v>
      </c>
      <c r="C27" s="21" t="s">
        <v>59</v>
      </c>
      <c r="D27" s="17" t="s">
        <v>35</v>
      </c>
      <c r="E27" s="22" t="s">
        <v>60</v>
      </c>
      <c r="F27" s="23" t="s">
        <v>36</v>
      </c>
      <c r="G27" s="24">
        <v>25</v>
      </c>
      <c r="H27" s="25">
        <v>0</v>
      </c>
      <c r="I27" s="25">
        <f>ROUND(ROUND(H27,2)*ROUND(G27,3),2)</f>
        <v>0</v>
      </c>
      <c r="O27">
        <f>(I27*21)/100</f>
        <v>0</v>
      </c>
      <c r="P27" t="s">
        <v>13</v>
      </c>
    </row>
    <row r="28" spans="1:18">
      <c r="A28" s="26" t="s">
        <v>37</v>
      </c>
      <c r="E28" s="27" t="s">
        <v>35</v>
      </c>
    </row>
    <row r="29" spans="1:18">
      <c r="A29" s="28" t="s">
        <v>38</v>
      </c>
      <c r="E29" s="29" t="s">
        <v>148</v>
      </c>
    </row>
    <row r="30" spans="1:18" ht="165.75">
      <c r="A30" t="s">
        <v>39</v>
      </c>
      <c r="E30" s="27" t="s">
        <v>61</v>
      </c>
    </row>
    <row r="31" spans="1:18" ht="12.75" customHeight="1">
      <c r="A31" s="10" t="s">
        <v>31</v>
      </c>
      <c r="B31" s="10"/>
      <c r="C31" s="30" t="s">
        <v>62</v>
      </c>
      <c r="D31" s="10"/>
      <c r="E31" s="19" t="s">
        <v>63</v>
      </c>
      <c r="F31" s="10"/>
      <c r="G31" s="10"/>
      <c r="H31" s="10"/>
      <c r="I31" s="31">
        <f>0+Q31</f>
        <v>0</v>
      </c>
      <c r="O31">
        <f>0+R31</f>
        <v>0</v>
      </c>
      <c r="Q31">
        <f>0+I32</f>
        <v>0</v>
      </c>
      <c r="R31">
        <f>0+O32</f>
        <v>0</v>
      </c>
    </row>
    <row r="32" spans="1:18">
      <c r="A32" s="17" t="s">
        <v>34</v>
      </c>
      <c r="B32" s="21" t="s">
        <v>21</v>
      </c>
      <c r="C32" s="21" t="s">
        <v>64</v>
      </c>
      <c r="D32" s="17" t="s">
        <v>35</v>
      </c>
      <c r="E32" s="22" t="s">
        <v>65</v>
      </c>
      <c r="F32" s="23" t="s">
        <v>66</v>
      </c>
      <c r="G32" s="24">
        <v>0.2</v>
      </c>
      <c r="H32" s="25">
        <v>0</v>
      </c>
      <c r="I32" s="25">
        <f>ROUND(ROUND(H32,2)*ROUND(G32,3),2)</f>
        <v>0</v>
      </c>
      <c r="O32">
        <f>(I32*21)/100</f>
        <v>0</v>
      </c>
      <c r="P32" t="s">
        <v>13</v>
      </c>
    </row>
    <row r="33" spans="1:18">
      <c r="A33" s="26" t="s">
        <v>37</v>
      </c>
      <c r="E33" s="27" t="s">
        <v>35</v>
      </c>
    </row>
    <row r="34" spans="1:18">
      <c r="A34" s="28" t="s">
        <v>38</v>
      </c>
      <c r="E34" s="29" t="s">
        <v>149</v>
      </c>
    </row>
    <row r="35" spans="1:18">
      <c r="A35" t="s">
        <v>39</v>
      </c>
      <c r="E35" s="27" t="s">
        <v>67</v>
      </c>
    </row>
    <row r="36" spans="1:18" ht="12.75" customHeight="1">
      <c r="A36" s="10" t="s">
        <v>31</v>
      </c>
      <c r="B36" s="10"/>
      <c r="C36" s="30" t="s">
        <v>68</v>
      </c>
      <c r="D36" s="10"/>
      <c r="E36" s="19" t="s">
        <v>69</v>
      </c>
      <c r="F36" s="10"/>
      <c r="G36" s="10"/>
      <c r="H36" s="10"/>
      <c r="I36" s="31">
        <f>0+Q36</f>
        <v>0</v>
      </c>
      <c r="O36">
        <f>0+R36</f>
        <v>0</v>
      </c>
      <c r="Q36">
        <f>0+I37+I41</f>
        <v>0</v>
      </c>
      <c r="R36">
        <f>0+O37+O41</f>
        <v>0</v>
      </c>
    </row>
    <row r="37" spans="1:18" ht="25.5">
      <c r="A37" s="17" t="s">
        <v>34</v>
      </c>
      <c r="B37" s="21" t="s">
        <v>54</v>
      </c>
      <c r="C37" s="21" t="s">
        <v>70</v>
      </c>
      <c r="D37" s="17" t="s">
        <v>35</v>
      </c>
      <c r="E37" s="22" t="s">
        <v>71</v>
      </c>
      <c r="F37" s="23" t="s">
        <v>72</v>
      </c>
      <c r="G37" s="24">
        <v>6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13</v>
      </c>
    </row>
    <row r="38" spans="1:18">
      <c r="A38" s="26" t="s">
        <v>37</v>
      </c>
      <c r="E38" s="27" t="s">
        <v>35</v>
      </c>
    </row>
    <row r="39" spans="1:18">
      <c r="A39" s="28" t="s">
        <v>38</v>
      </c>
      <c r="E39" s="29" t="s">
        <v>150</v>
      </c>
    </row>
    <row r="40" spans="1:18" ht="25.5">
      <c r="A40" t="s">
        <v>39</v>
      </c>
      <c r="E40" s="27" t="s">
        <v>73</v>
      </c>
    </row>
    <row r="41" spans="1:18">
      <c r="A41" s="17" t="s">
        <v>34</v>
      </c>
      <c r="B41" s="21" t="s">
        <v>58</v>
      </c>
      <c r="C41" s="21" t="s">
        <v>75</v>
      </c>
      <c r="D41" s="17" t="s">
        <v>35</v>
      </c>
      <c r="E41" s="22" t="s">
        <v>76</v>
      </c>
      <c r="F41" s="23" t="s">
        <v>72</v>
      </c>
      <c r="G41" s="24">
        <v>6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13</v>
      </c>
    </row>
    <row r="42" spans="1:18">
      <c r="A42" s="26" t="s">
        <v>37</v>
      </c>
      <c r="E42" s="27" t="s">
        <v>35</v>
      </c>
    </row>
    <row r="43" spans="1:18">
      <c r="A43" s="28" t="s">
        <v>38</v>
      </c>
      <c r="E43" s="29" t="s">
        <v>151</v>
      </c>
    </row>
    <row r="44" spans="1:18" ht="38.25">
      <c r="A44" t="s">
        <v>39</v>
      </c>
      <c r="E44" s="27" t="s">
        <v>77</v>
      </c>
    </row>
    <row r="45" spans="1:18" ht="12.75" customHeight="1">
      <c r="A45" s="10" t="s">
        <v>31</v>
      </c>
      <c r="B45" s="10"/>
      <c r="C45" s="30" t="s">
        <v>78</v>
      </c>
      <c r="D45" s="10"/>
      <c r="E45" s="19" t="s">
        <v>79</v>
      </c>
      <c r="F45" s="10"/>
      <c r="G45" s="10"/>
      <c r="H45" s="10"/>
      <c r="I45" s="31">
        <f>0+Q45</f>
        <v>0</v>
      </c>
      <c r="O45">
        <f>0+R45</f>
        <v>0</v>
      </c>
      <c r="Q45">
        <f>0+I46+I50+I54</f>
        <v>0</v>
      </c>
      <c r="R45">
        <f>0+O46+O50+O54</f>
        <v>0</v>
      </c>
    </row>
    <row r="46" spans="1:18">
      <c r="A46" s="17" t="s">
        <v>34</v>
      </c>
      <c r="B46" s="21" t="s">
        <v>28</v>
      </c>
      <c r="C46" s="21" t="s">
        <v>81</v>
      </c>
      <c r="D46" s="17" t="s">
        <v>35</v>
      </c>
      <c r="E46" s="22" t="s">
        <v>82</v>
      </c>
      <c r="F46" s="23" t="s">
        <v>55</v>
      </c>
      <c r="G46" s="24">
        <v>60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13</v>
      </c>
    </row>
    <row r="47" spans="1:18">
      <c r="A47" s="26" t="s">
        <v>37</v>
      </c>
      <c r="E47" s="27" t="s">
        <v>35</v>
      </c>
    </row>
    <row r="48" spans="1:18">
      <c r="A48" s="28" t="s">
        <v>38</v>
      </c>
      <c r="E48" s="29" t="s">
        <v>152</v>
      </c>
    </row>
    <row r="49" spans="1:18" ht="51">
      <c r="A49" t="s">
        <v>39</v>
      </c>
      <c r="E49" s="27" t="s">
        <v>83</v>
      </c>
    </row>
    <row r="50" spans="1:18">
      <c r="A50" s="17" t="s">
        <v>34</v>
      </c>
      <c r="B50" s="21" t="s">
        <v>30</v>
      </c>
      <c r="C50" s="21" t="s">
        <v>153</v>
      </c>
      <c r="D50" s="17" t="s">
        <v>35</v>
      </c>
      <c r="E50" s="22" t="s">
        <v>154</v>
      </c>
      <c r="F50" s="23" t="s">
        <v>55</v>
      </c>
      <c r="G50" s="24">
        <v>20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13</v>
      </c>
    </row>
    <row r="51" spans="1:18">
      <c r="A51" s="26" t="s">
        <v>37</v>
      </c>
      <c r="E51" s="27" t="s">
        <v>35</v>
      </c>
    </row>
    <row r="52" spans="1:18">
      <c r="A52" s="28" t="s">
        <v>38</v>
      </c>
      <c r="E52" s="29" t="s">
        <v>85</v>
      </c>
    </row>
    <row r="53" spans="1:18" ht="76.5">
      <c r="A53" t="s">
        <v>39</v>
      </c>
      <c r="E53" s="27" t="s">
        <v>155</v>
      </c>
    </row>
    <row r="54" spans="1:18" ht="25.5">
      <c r="A54" s="17" t="s">
        <v>34</v>
      </c>
      <c r="B54" s="21" t="s">
        <v>74</v>
      </c>
      <c r="C54" s="21" t="s">
        <v>87</v>
      </c>
      <c r="D54" s="17" t="s">
        <v>35</v>
      </c>
      <c r="E54" s="22" t="s">
        <v>88</v>
      </c>
      <c r="F54" s="23" t="s">
        <v>55</v>
      </c>
      <c r="G54" s="24">
        <v>60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13</v>
      </c>
    </row>
    <row r="55" spans="1:18">
      <c r="A55" s="26" t="s">
        <v>37</v>
      </c>
      <c r="E55" s="27" t="s">
        <v>35</v>
      </c>
    </row>
    <row r="56" spans="1:18">
      <c r="A56" s="28" t="s">
        <v>38</v>
      </c>
      <c r="E56" s="29" t="s">
        <v>152</v>
      </c>
    </row>
    <row r="57" spans="1:18" ht="63.75">
      <c r="A57" t="s">
        <v>39</v>
      </c>
      <c r="E57" s="27" t="s">
        <v>89</v>
      </c>
    </row>
    <row r="58" spans="1:18" ht="12.75" customHeight="1">
      <c r="A58" s="10" t="s">
        <v>31</v>
      </c>
      <c r="B58" s="10"/>
      <c r="C58" s="30" t="s">
        <v>90</v>
      </c>
      <c r="D58" s="10"/>
      <c r="E58" s="19" t="s">
        <v>91</v>
      </c>
      <c r="F58" s="10"/>
      <c r="G58" s="10"/>
      <c r="H58" s="10"/>
      <c r="I58" s="31">
        <f>0+Q58</f>
        <v>0</v>
      </c>
      <c r="O58">
        <f>0+R58</f>
        <v>0</v>
      </c>
      <c r="Q58">
        <f>0+I59</f>
        <v>0</v>
      </c>
      <c r="R58">
        <f>0+O59</f>
        <v>0</v>
      </c>
    </row>
    <row r="59" spans="1:18" ht="25.5">
      <c r="A59" s="17" t="s">
        <v>34</v>
      </c>
      <c r="B59" s="21" t="s">
        <v>80</v>
      </c>
      <c r="C59" s="21" t="s">
        <v>156</v>
      </c>
      <c r="D59" s="17" t="s">
        <v>35</v>
      </c>
      <c r="E59" s="22" t="s">
        <v>157</v>
      </c>
      <c r="F59" s="23" t="s">
        <v>55</v>
      </c>
      <c r="G59" s="24">
        <v>15</v>
      </c>
      <c r="H59" s="25">
        <v>0</v>
      </c>
      <c r="I59" s="25">
        <f>ROUND(ROUND(H59,2)*ROUND(G59,3),2)</f>
        <v>0</v>
      </c>
      <c r="O59">
        <f>(I59*21)/100</f>
        <v>0</v>
      </c>
      <c r="P59" t="s">
        <v>13</v>
      </c>
    </row>
    <row r="60" spans="1:18">
      <c r="A60" s="26" t="s">
        <v>37</v>
      </c>
      <c r="E60" s="27" t="s">
        <v>35</v>
      </c>
    </row>
    <row r="61" spans="1:18">
      <c r="A61" s="28" t="s">
        <v>38</v>
      </c>
      <c r="E61" s="29" t="s">
        <v>158</v>
      </c>
    </row>
    <row r="62" spans="1:18" ht="25.5">
      <c r="A62" t="s">
        <v>39</v>
      </c>
      <c r="E62" s="27" t="s">
        <v>159</v>
      </c>
    </row>
    <row r="63" spans="1:18" ht="12.75" customHeight="1">
      <c r="A63" s="10" t="s">
        <v>31</v>
      </c>
      <c r="B63" s="10"/>
      <c r="C63" s="30" t="s">
        <v>94</v>
      </c>
      <c r="D63" s="10"/>
      <c r="E63" s="19" t="s">
        <v>95</v>
      </c>
      <c r="F63" s="10"/>
      <c r="G63" s="10"/>
      <c r="H63" s="10"/>
      <c r="I63" s="31">
        <f>0+Q63</f>
        <v>0</v>
      </c>
      <c r="O63">
        <f>0+R63</f>
        <v>0</v>
      </c>
      <c r="Q63">
        <f>0+I64+I68</f>
        <v>0</v>
      </c>
      <c r="R63">
        <f>0+O64+O68</f>
        <v>0</v>
      </c>
    </row>
    <row r="64" spans="1:18" ht="25.5">
      <c r="A64" s="17" t="s">
        <v>34</v>
      </c>
      <c r="B64" s="21" t="s">
        <v>84</v>
      </c>
      <c r="C64" s="21" t="s">
        <v>97</v>
      </c>
      <c r="D64" s="17" t="s">
        <v>35</v>
      </c>
      <c r="E64" s="22" t="s">
        <v>98</v>
      </c>
      <c r="F64" s="23" t="s">
        <v>72</v>
      </c>
      <c r="G64" s="24">
        <v>10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13</v>
      </c>
    </row>
    <row r="65" spans="1:18">
      <c r="A65" s="26" t="s">
        <v>37</v>
      </c>
      <c r="E65" s="27" t="s">
        <v>35</v>
      </c>
    </row>
    <row r="66" spans="1:18">
      <c r="A66" s="28" t="s">
        <v>38</v>
      </c>
      <c r="E66" s="29" t="s">
        <v>160</v>
      </c>
    </row>
    <row r="67" spans="1:18" ht="51">
      <c r="A67" t="s">
        <v>39</v>
      </c>
      <c r="E67" s="27" t="s">
        <v>83</v>
      </c>
    </row>
    <row r="68" spans="1:18">
      <c r="A68" s="17" t="s">
        <v>34</v>
      </c>
      <c r="B68" s="21" t="s">
        <v>43</v>
      </c>
      <c r="C68" s="21" t="s">
        <v>100</v>
      </c>
      <c r="D68" s="17" t="s">
        <v>35</v>
      </c>
      <c r="E68" s="22" t="s">
        <v>101</v>
      </c>
      <c r="F68" s="23" t="s">
        <v>55</v>
      </c>
      <c r="G68" s="24">
        <v>15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13</v>
      </c>
    </row>
    <row r="69" spans="1:18">
      <c r="A69" s="26" t="s">
        <v>37</v>
      </c>
      <c r="E69" s="27" t="s">
        <v>35</v>
      </c>
    </row>
    <row r="70" spans="1:18">
      <c r="A70" s="28" t="s">
        <v>38</v>
      </c>
      <c r="E70" s="29" t="s">
        <v>158</v>
      </c>
    </row>
    <row r="71" spans="1:18" ht="63.75">
      <c r="A71" t="s">
        <v>39</v>
      </c>
      <c r="E71" s="27" t="s">
        <v>89</v>
      </c>
    </row>
    <row r="72" spans="1:18" ht="12.75" customHeight="1">
      <c r="A72" s="10" t="s">
        <v>31</v>
      </c>
      <c r="B72" s="10"/>
      <c r="C72" s="30" t="s">
        <v>106</v>
      </c>
      <c r="D72" s="10"/>
      <c r="E72" s="19" t="s">
        <v>107</v>
      </c>
      <c r="F72" s="10"/>
      <c r="G72" s="10"/>
      <c r="H72" s="10"/>
      <c r="I72" s="31">
        <f>0+Q72</f>
        <v>0</v>
      </c>
      <c r="O72">
        <f>0+R72</f>
        <v>0</v>
      </c>
      <c r="Q72">
        <f>0+I73+I77+I81+I85</f>
        <v>0</v>
      </c>
      <c r="R72">
        <f>0+O73+O77+O81+O85</f>
        <v>0</v>
      </c>
    </row>
    <row r="73" spans="1:18" ht="38.25">
      <c r="A73" s="17" t="s">
        <v>34</v>
      </c>
      <c r="B73" s="21" t="s">
        <v>93</v>
      </c>
      <c r="C73" s="21" t="s">
        <v>161</v>
      </c>
      <c r="D73" s="17" t="s">
        <v>35</v>
      </c>
      <c r="E73" s="22" t="s">
        <v>162</v>
      </c>
      <c r="F73" s="23" t="s">
        <v>72</v>
      </c>
      <c r="G73" s="24">
        <v>3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13</v>
      </c>
    </row>
    <row r="74" spans="1:18">
      <c r="A74" s="26" t="s">
        <v>37</v>
      </c>
      <c r="E74" s="27" t="s">
        <v>35</v>
      </c>
    </row>
    <row r="75" spans="1:18">
      <c r="A75" s="28" t="s">
        <v>38</v>
      </c>
      <c r="E75" s="29" t="s">
        <v>163</v>
      </c>
    </row>
    <row r="76" spans="1:18" ht="38.25">
      <c r="A76" t="s">
        <v>39</v>
      </c>
      <c r="E76" s="27" t="s">
        <v>112</v>
      </c>
    </row>
    <row r="77" spans="1:18">
      <c r="A77" s="17" t="s">
        <v>34</v>
      </c>
      <c r="B77" s="21" t="s">
        <v>86</v>
      </c>
      <c r="C77" s="21" t="s">
        <v>164</v>
      </c>
      <c r="D77" s="17" t="s">
        <v>35</v>
      </c>
      <c r="E77" s="22" t="s">
        <v>165</v>
      </c>
      <c r="F77" s="23" t="s">
        <v>55</v>
      </c>
      <c r="G77" s="24">
        <v>120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13</v>
      </c>
    </row>
    <row r="78" spans="1:18">
      <c r="A78" s="26" t="s">
        <v>37</v>
      </c>
      <c r="E78" s="27" t="s">
        <v>35</v>
      </c>
    </row>
    <row r="79" spans="1:18">
      <c r="A79" s="28" t="s">
        <v>38</v>
      </c>
      <c r="E79" s="29" t="s">
        <v>166</v>
      </c>
    </row>
    <row r="80" spans="1:18" ht="38.25">
      <c r="A80" t="s">
        <v>39</v>
      </c>
      <c r="E80" s="27" t="s">
        <v>109</v>
      </c>
    </row>
    <row r="81" spans="1:18" ht="25.5">
      <c r="A81" s="17" t="s">
        <v>34</v>
      </c>
      <c r="B81" s="21" t="s">
        <v>92</v>
      </c>
      <c r="C81" s="21" t="s">
        <v>167</v>
      </c>
      <c r="D81" s="17" t="s">
        <v>35</v>
      </c>
      <c r="E81" s="22" t="s">
        <v>168</v>
      </c>
      <c r="F81" s="23" t="s">
        <v>72</v>
      </c>
      <c r="G81" s="24">
        <v>6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13</v>
      </c>
    </row>
    <row r="82" spans="1:18">
      <c r="A82" s="26" t="s">
        <v>37</v>
      </c>
      <c r="E82" s="27" t="s">
        <v>35</v>
      </c>
    </row>
    <row r="83" spans="1:18">
      <c r="A83" s="28" t="s">
        <v>38</v>
      </c>
      <c r="E83" s="29" t="s">
        <v>169</v>
      </c>
    </row>
    <row r="84" spans="1:18" ht="38.25">
      <c r="A84" t="s">
        <v>39</v>
      </c>
      <c r="E84" s="27" t="s">
        <v>170</v>
      </c>
    </row>
    <row r="85" spans="1:18">
      <c r="A85" s="17" t="s">
        <v>34</v>
      </c>
      <c r="B85" s="21" t="s">
        <v>96</v>
      </c>
      <c r="C85" s="21" t="s">
        <v>113</v>
      </c>
      <c r="D85" s="17" t="s">
        <v>35</v>
      </c>
      <c r="E85" s="22" t="s">
        <v>114</v>
      </c>
      <c r="F85" s="23" t="s">
        <v>55</v>
      </c>
      <c r="G85" s="24">
        <v>30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13</v>
      </c>
    </row>
    <row r="86" spans="1:18">
      <c r="A86" s="26" t="s">
        <v>37</v>
      </c>
      <c r="E86" s="27" t="s">
        <v>35</v>
      </c>
    </row>
    <row r="87" spans="1:18">
      <c r="A87" s="28" t="s">
        <v>38</v>
      </c>
      <c r="E87" s="29" t="s">
        <v>171</v>
      </c>
    </row>
    <row r="88" spans="1:18" ht="25.5">
      <c r="A88" t="s">
        <v>39</v>
      </c>
      <c r="E88" s="27" t="s">
        <v>115</v>
      </c>
    </row>
    <row r="89" spans="1:18" ht="12.75" customHeight="1">
      <c r="A89" s="10" t="s">
        <v>31</v>
      </c>
      <c r="B89" s="10"/>
      <c r="C89" s="30" t="s">
        <v>118</v>
      </c>
      <c r="D89" s="10"/>
      <c r="E89" s="19" t="s">
        <v>119</v>
      </c>
      <c r="F89" s="10"/>
      <c r="G89" s="10"/>
      <c r="H89" s="10"/>
      <c r="I89" s="31">
        <f>0+Q89</f>
        <v>0</v>
      </c>
      <c r="O89">
        <f>0+R89</f>
        <v>0</v>
      </c>
      <c r="Q89">
        <f>0+I90+I94+I98+I102+I106+I110+I114+I118</f>
        <v>0</v>
      </c>
      <c r="R89">
        <f>0+O90+O94+O98+O102+O106+O110+O114+O118</f>
        <v>0</v>
      </c>
    </row>
    <row r="90" spans="1:18" ht="25.5">
      <c r="A90" s="17" t="s">
        <v>34</v>
      </c>
      <c r="B90" s="21" t="s">
        <v>99</v>
      </c>
      <c r="C90" s="21" t="s">
        <v>142</v>
      </c>
      <c r="D90" s="17" t="s">
        <v>35</v>
      </c>
      <c r="E90" s="22" t="s">
        <v>143</v>
      </c>
      <c r="F90" s="23" t="s">
        <v>72</v>
      </c>
      <c r="G90" s="24">
        <v>1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13</v>
      </c>
    </row>
    <row r="91" spans="1:18">
      <c r="A91" s="26" t="s">
        <v>37</v>
      </c>
      <c r="E91" s="27" t="s">
        <v>35</v>
      </c>
    </row>
    <row r="92" spans="1:18">
      <c r="A92" s="28" t="s">
        <v>38</v>
      </c>
      <c r="E92" s="29" t="s">
        <v>51</v>
      </c>
    </row>
    <row r="93" spans="1:18" ht="63.75">
      <c r="A93" t="s">
        <v>39</v>
      </c>
      <c r="E93" s="27" t="s">
        <v>120</v>
      </c>
    </row>
    <row r="94" spans="1:18" ht="25.5">
      <c r="A94" s="17" t="s">
        <v>34</v>
      </c>
      <c r="B94" s="21" t="s">
        <v>102</v>
      </c>
      <c r="C94" s="21" t="s">
        <v>121</v>
      </c>
      <c r="D94" s="17" t="s">
        <v>35</v>
      </c>
      <c r="E94" s="22" t="s">
        <v>122</v>
      </c>
      <c r="F94" s="23" t="s">
        <v>72</v>
      </c>
      <c r="G94" s="24">
        <v>1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13</v>
      </c>
    </row>
    <row r="95" spans="1:18">
      <c r="A95" s="26" t="s">
        <v>37</v>
      </c>
      <c r="E95" s="27" t="s">
        <v>35</v>
      </c>
    </row>
    <row r="96" spans="1:18">
      <c r="A96" s="28" t="s">
        <v>38</v>
      </c>
      <c r="E96" s="29" t="s">
        <v>116</v>
      </c>
    </row>
    <row r="97" spans="1:16" ht="38.25">
      <c r="A97" t="s">
        <v>39</v>
      </c>
      <c r="E97" s="27" t="s">
        <v>123</v>
      </c>
    </row>
    <row r="98" spans="1:16">
      <c r="A98" s="17" t="s">
        <v>34</v>
      </c>
      <c r="B98" s="21" t="s">
        <v>103</v>
      </c>
      <c r="C98" s="21" t="s">
        <v>124</v>
      </c>
      <c r="D98" s="17" t="s">
        <v>35</v>
      </c>
      <c r="E98" s="22" t="s">
        <v>125</v>
      </c>
      <c r="F98" s="23" t="s">
        <v>117</v>
      </c>
      <c r="G98" s="24">
        <v>24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13</v>
      </c>
    </row>
    <row r="99" spans="1:16">
      <c r="A99" s="26" t="s">
        <v>37</v>
      </c>
      <c r="E99" s="27" t="s">
        <v>35</v>
      </c>
    </row>
    <row r="100" spans="1:16">
      <c r="A100" s="28" t="s">
        <v>38</v>
      </c>
      <c r="E100" s="29" t="s">
        <v>51</v>
      </c>
    </row>
    <row r="101" spans="1:16" ht="51">
      <c r="A101" t="s">
        <v>39</v>
      </c>
      <c r="E101" s="27" t="s">
        <v>126</v>
      </c>
    </row>
    <row r="102" spans="1:16">
      <c r="A102" s="17" t="s">
        <v>34</v>
      </c>
      <c r="B102" s="21" t="s">
        <v>104</v>
      </c>
      <c r="C102" s="21" t="s">
        <v>127</v>
      </c>
      <c r="D102" s="17" t="s">
        <v>35</v>
      </c>
      <c r="E102" s="22" t="s">
        <v>128</v>
      </c>
      <c r="F102" s="23" t="s">
        <v>117</v>
      </c>
      <c r="G102" s="24">
        <v>24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13</v>
      </c>
    </row>
    <row r="103" spans="1:16">
      <c r="A103" s="26" t="s">
        <v>37</v>
      </c>
      <c r="E103" s="27" t="s">
        <v>35</v>
      </c>
    </row>
    <row r="104" spans="1:16">
      <c r="A104" s="28" t="s">
        <v>38</v>
      </c>
      <c r="E104" s="29" t="s">
        <v>51</v>
      </c>
    </row>
    <row r="105" spans="1:16" ht="51">
      <c r="A105" t="s">
        <v>39</v>
      </c>
      <c r="E105" s="27" t="s">
        <v>129</v>
      </c>
    </row>
    <row r="106" spans="1:16">
      <c r="A106" s="17" t="s">
        <v>34</v>
      </c>
      <c r="B106" s="21" t="s">
        <v>105</v>
      </c>
      <c r="C106" s="21" t="s">
        <v>130</v>
      </c>
      <c r="D106" s="17" t="s">
        <v>35</v>
      </c>
      <c r="E106" s="22" t="s">
        <v>131</v>
      </c>
      <c r="F106" s="23" t="s">
        <v>117</v>
      </c>
      <c r="G106" s="24">
        <v>8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13</v>
      </c>
    </row>
    <row r="107" spans="1:16">
      <c r="A107" s="26" t="s">
        <v>37</v>
      </c>
      <c r="E107" s="27" t="s">
        <v>35</v>
      </c>
    </row>
    <row r="108" spans="1:16">
      <c r="A108" s="28" t="s">
        <v>38</v>
      </c>
      <c r="E108" s="29" t="s">
        <v>51</v>
      </c>
    </row>
    <row r="109" spans="1:16" ht="38.25">
      <c r="A109" t="s">
        <v>39</v>
      </c>
      <c r="E109" s="27" t="s">
        <v>132</v>
      </c>
    </row>
    <row r="110" spans="1:16">
      <c r="A110" s="17" t="s">
        <v>34</v>
      </c>
      <c r="B110" s="21" t="s">
        <v>108</v>
      </c>
      <c r="C110" s="21" t="s">
        <v>133</v>
      </c>
      <c r="D110" s="17" t="s">
        <v>35</v>
      </c>
      <c r="E110" s="22" t="s">
        <v>134</v>
      </c>
      <c r="F110" s="23" t="s">
        <v>117</v>
      </c>
      <c r="G110" s="24">
        <v>8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13</v>
      </c>
    </row>
    <row r="111" spans="1:16">
      <c r="A111" s="26" t="s">
        <v>37</v>
      </c>
      <c r="E111" s="27" t="s">
        <v>35</v>
      </c>
    </row>
    <row r="112" spans="1:16">
      <c r="A112" s="28" t="s">
        <v>38</v>
      </c>
      <c r="E112" s="29" t="s">
        <v>51</v>
      </c>
    </row>
    <row r="113" spans="1:16" ht="38.25">
      <c r="A113" t="s">
        <v>39</v>
      </c>
      <c r="E113" s="27" t="s">
        <v>135</v>
      </c>
    </row>
    <row r="114" spans="1:16">
      <c r="A114" s="17" t="s">
        <v>34</v>
      </c>
      <c r="B114" s="21" t="s">
        <v>110</v>
      </c>
      <c r="C114" s="21" t="s">
        <v>136</v>
      </c>
      <c r="D114" s="17" t="s">
        <v>35</v>
      </c>
      <c r="E114" s="22" t="s">
        <v>137</v>
      </c>
      <c r="F114" s="23" t="s">
        <v>117</v>
      </c>
      <c r="G114" s="24">
        <v>8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13</v>
      </c>
    </row>
    <row r="115" spans="1:16">
      <c r="A115" s="26" t="s">
        <v>37</v>
      </c>
      <c r="E115" s="27" t="s">
        <v>35</v>
      </c>
    </row>
    <row r="116" spans="1:16">
      <c r="A116" s="28" t="s">
        <v>38</v>
      </c>
      <c r="E116" s="29" t="s">
        <v>51</v>
      </c>
    </row>
    <row r="117" spans="1:16" ht="38.25">
      <c r="A117" t="s">
        <v>39</v>
      </c>
      <c r="E117" s="27" t="s">
        <v>138</v>
      </c>
    </row>
    <row r="118" spans="1:16">
      <c r="A118" s="17" t="s">
        <v>34</v>
      </c>
      <c r="B118" s="21" t="s">
        <v>111</v>
      </c>
      <c r="C118" s="21" t="s">
        <v>139</v>
      </c>
      <c r="D118" s="17" t="s">
        <v>35</v>
      </c>
      <c r="E118" s="22" t="s">
        <v>140</v>
      </c>
      <c r="F118" s="23" t="s">
        <v>117</v>
      </c>
      <c r="G118" s="24">
        <v>8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13</v>
      </c>
    </row>
    <row r="119" spans="1:16">
      <c r="A119" s="26" t="s">
        <v>37</v>
      </c>
      <c r="E119" s="27" t="s">
        <v>35</v>
      </c>
    </row>
    <row r="120" spans="1:16">
      <c r="A120" s="28" t="s">
        <v>38</v>
      </c>
      <c r="E120" s="29" t="s">
        <v>51</v>
      </c>
    </row>
    <row r="121" spans="1:16" ht="38.25">
      <c r="A121" t="s">
        <v>39</v>
      </c>
      <c r="E121" s="27" t="s">
        <v>141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02-12-01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Uživatel systému Windows</cp:lastModifiedBy>
  <cp:lastPrinted>2020-11-11T12:52:03Z</cp:lastPrinted>
  <dcterms:modified xsi:type="dcterms:W3CDTF">2020-11-11T12:52:11Z</dcterms:modified>
  <cp:category/>
  <cp:contentType/>
  <cp:contentStatus/>
</cp:coreProperties>
</file>